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TKTCFIL01\Share_TKTC\2022\00_共有\06_部内共有\04_事業計画\◆2022年METI_JAFTAS補助事業\13_WBS⑧業界団体マニュアル\02_各種フォーマット\Upload用ファイル\"/>
    </mc:Choice>
  </mc:AlternateContent>
  <xr:revisionPtr revIDLastSave="0" documentId="13_ncr:1_{CFE0B161-C691-459B-8A44-F76D43B443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シート" sheetId="3" r:id="rId1"/>
    <sheet name="選択肢一覧" sheetId="2" r:id="rId2"/>
  </sheets>
  <definedNames>
    <definedName name="_xlnm.Print_Area" localSheetId="0">記入シート!$A$1:$G$37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17" i="3" s="1"/>
  <c r="G16" i="3"/>
  <c r="G17" i="3" s="1"/>
  <c r="F16" i="3"/>
  <c r="F17" i="3" s="1"/>
  <c r="D16" i="3"/>
  <c r="D17" i="3" s="1"/>
  <c r="E20" i="3" l="1"/>
  <c r="F20" i="3"/>
  <c r="F21" i="3"/>
  <c r="D20" i="3"/>
  <c r="D21" i="3"/>
  <c r="E21" i="3"/>
  <c r="G20" i="3"/>
  <c r="G21" i="3"/>
  <c r="F22" i="3" l="1"/>
  <c r="G22" i="3"/>
  <c r="D22" i="3"/>
  <c r="E22" i="3"/>
</calcChain>
</file>

<file path=xl/sharedStrings.xml><?xml version="1.0" encoding="utf-8"?>
<sst xmlns="http://schemas.openxmlformats.org/spreadsheetml/2006/main" count="152" uniqueCount="78">
  <si>
    <t>記入日</t>
    <rPh sb="0" eb="2">
      <t>キニュウ</t>
    </rPh>
    <rPh sb="2" eb="3">
      <t>ヒ</t>
    </rPh>
    <phoneticPr fontId="3"/>
  </si>
  <si>
    <t>所属部署</t>
    <rPh sb="0" eb="2">
      <t>ショゾク</t>
    </rPh>
    <rPh sb="2" eb="4">
      <t>ブショ</t>
    </rPh>
    <phoneticPr fontId="3"/>
  </si>
  <si>
    <t>担当者名</t>
    <rPh sb="0" eb="3">
      <t>タントウシャ</t>
    </rPh>
    <rPh sb="3" eb="4">
      <t>メイ</t>
    </rPh>
    <phoneticPr fontId="3"/>
  </si>
  <si>
    <t>品名</t>
    <rPh sb="0" eb="2">
      <t>ヒンメイ</t>
    </rPh>
    <phoneticPr fontId="3"/>
  </si>
  <si>
    <t>品番</t>
    <rPh sb="0" eb="2">
      <t>ヒンバン</t>
    </rPh>
    <phoneticPr fontId="3"/>
  </si>
  <si>
    <t>日メキシコ協定　HS2002</t>
    <rPh sb="0" eb="1">
      <t>ニチ</t>
    </rPh>
    <rPh sb="5" eb="7">
      <t>キョウテイ</t>
    </rPh>
    <phoneticPr fontId="2"/>
  </si>
  <si>
    <t>日マレーシア協定　HS2002</t>
    <rPh sb="0" eb="1">
      <t>ニチ</t>
    </rPh>
    <rPh sb="6" eb="8">
      <t>キョウテイ</t>
    </rPh>
    <phoneticPr fontId="2"/>
  </si>
  <si>
    <t>日チリ協定　HS2002</t>
    <rPh sb="0" eb="1">
      <t>ニチ</t>
    </rPh>
    <rPh sb="3" eb="5">
      <t>キョウテイ</t>
    </rPh>
    <phoneticPr fontId="2"/>
  </si>
  <si>
    <t>日タイ協定　HS2017</t>
    <rPh sb="0" eb="1">
      <t>ニチ</t>
    </rPh>
    <rPh sb="3" eb="5">
      <t>キョウテイ</t>
    </rPh>
    <phoneticPr fontId="2"/>
  </si>
  <si>
    <t>日インドネシア協定　HS2002</t>
    <rPh sb="0" eb="1">
      <t>ニチ</t>
    </rPh>
    <rPh sb="7" eb="9">
      <t>キョウテイ</t>
    </rPh>
    <phoneticPr fontId="2"/>
  </si>
  <si>
    <t>日ブルネイ協定　HS2002</t>
    <rPh sb="0" eb="1">
      <t>ニチ</t>
    </rPh>
    <rPh sb="5" eb="7">
      <t>キョウテイ</t>
    </rPh>
    <phoneticPr fontId="2"/>
  </si>
  <si>
    <t>日フィリピン協定　HS2002</t>
    <rPh sb="0" eb="1">
      <t>ニチ</t>
    </rPh>
    <rPh sb="6" eb="8">
      <t>キョウテイ</t>
    </rPh>
    <phoneticPr fontId="2"/>
  </si>
  <si>
    <t>日ベトナム協定　HS2007</t>
    <rPh sb="0" eb="1">
      <t>ニチ</t>
    </rPh>
    <rPh sb="5" eb="7">
      <t>キョウテイ</t>
    </rPh>
    <phoneticPr fontId="2"/>
  </si>
  <si>
    <t>日スイス協定　HS2007</t>
    <rPh sb="0" eb="1">
      <t>ニチ</t>
    </rPh>
    <rPh sb="4" eb="6">
      <t>キョウテイ</t>
    </rPh>
    <phoneticPr fontId="2"/>
  </si>
  <si>
    <t>日インド協定　HS2007</t>
    <rPh sb="0" eb="1">
      <t>ニチ</t>
    </rPh>
    <rPh sb="4" eb="6">
      <t>キョウテイ</t>
    </rPh>
    <phoneticPr fontId="2"/>
  </si>
  <si>
    <t>日ペルー協定　HS2007</t>
    <rPh sb="0" eb="1">
      <t>ニチ</t>
    </rPh>
    <rPh sb="4" eb="6">
      <t>キョウテイ</t>
    </rPh>
    <phoneticPr fontId="2"/>
  </si>
  <si>
    <t>日オーストラリア協定　HS2012</t>
    <rPh sb="0" eb="1">
      <t>ニチ</t>
    </rPh>
    <rPh sb="8" eb="10">
      <t>キョウテイ</t>
    </rPh>
    <phoneticPr fontId="2"/>
  </si>
  <si>
    <t>日モンゴル協定　HS2012</t>
    <rPh sb="0" eb="1">
      <t>ニチ</t>
    </rPh>
    <rPh sb="5" eb="7">
      <t>キョウテイ</t>
    </rPh>
    <phoneticPr fontId="2"/>
  </si>
  <si>
    <t>日EU協定　HS2017</t>
    <rPh sb="0" eb="1">
      <t>ニチ</t>
    </rPh>
    <rPh sb="3" eb="5">
      <t>キョウテイ</t>
    </rPh>
    <phoneticPr fontId="2"/>
  </si>
  <si>
    <t>日米貿易協定　HS2017</t>
    <rPh sb="0" eb="2">
      <t>ニチベイ</t>
    </rPh>
    <rPh sb="2" eb="4">
      <t>ボウエキ</t>
    </rPh>
    <rPh sb="4" eb="6">
      <t>キョウテイ</t>
    </rPh>
    <phoneticPr fontId="2"/>
  </si>
  <si>
    <t>日英協定　HS2017</t>
    <rPh sb="0" eb="1">
      <t>ニチ</t>
    </rPh>
    <rPh sb="1" eb="2">
      <t>エイ</t>
    </rPh>
    <rPh sb="2" eb="5">
      <t>ホウカツテキ</t>
    </rPh>
    <rPh sb="5" eb="7">
      <t>ケイザイ</t>
    </rPh>
    <rPh sb="7" eb="9">
      <t>レンケイ</t>
    </rPh>
    <rPh sb="9" eb="11">
      <t>キョウテイ</t>
    </rPh>
    <phoneticPr fontId="2"/>
  </si>
  <si>
    <t>日シンガポール協定　HS2002</t>
    <rPh sb="0" eb="1">
      <t>ニチ</t>
    </rPh>
    <rPh sb="7" eb="9">
      <t>キョウテイ</t>
    </rPh>
    <phoneticPr fontId="3"/>
  </si>
  <si>
    <t>マレーシア</t>
  </si>
  <si>
    <t>タイ</t>
  </si>
  <si>
    <t>フィリピン</t>
  </si>
  <si>
    <t>ベトナム</t>
  </si>
  <si>
    <t>ブルネイ</t>
  </si>
  <si>
    <t>シンガポール</t>
  </si>
  <si>
    <t>ミャンマー</t>
  </si>
  <si>
    <t>ラオス</t>
  </si>
  <si>
    <t>カンボジア</t>
  </si>
  <si>
    <t>インドネシア</t>
  </si>
  <si>
    <t>インド</t>
  </si>
  <si>
    <t>モンゴル</t>
  </si>
  <si>
    <t>オーストラリア</t>
  </si>
  <si>
    <t>ニュージーランド</t>
  </si>
  <si>
    <t>ペルー</t>
  </si>
  <si>
    <t>メキシコ</t>
  </si>
  <si>
    <t>チリ</t>
  </si>
  <si>
    <t>カナダ</t>
  </si>
  <si>
    <t>アメリカ</t>
  </si>
  <si>
    <t>EU</t>
  </si>
  <si>
    <t>スイス</t>
  </si>
  <si>
    <t>イギリス</t>
  </si>
  <si>
    <t>中国</t>
  </si>
  <si>
    <t>韓国</t>
  </si>
  <si>
    <t>-</t>
    <phoneticPr fontId="3"/>
  </si>
  <si>
    <t>CPTPP</t>
    <phoneticPr fontId="3"/>
  </si>
  <si>
    <t>利用可能協定</t>
    <rPh sb="0" eb="2">
      <t>リヨウ</t>
    </rPh>
    <rPh sb="2" eb="4">
      <t>カノウ</t>
    </rPh>
    <rPh sb="4" eb="6">
      <t>キョウテイ</t>
    </rPh>
    <phoneticPr fontId="3"/>
  </si>
  <si>
    <t>EPA利用確認シート</t>
    <rPh sb="3" eb="5">
      <t>リヨウ</t>
    </rPh>
    <rPh sb="5" eb="7">
      <t>カクニン</t>
    </rPh>
    <phoneticPr fontId="3"/>
  </si>
  <si>
    <t>EPA適用による効果額</t>
    <rPh sb="3" eb="5">
      <t>テキヨウ</t>
    </rPh>
    <rPh sb="8" eb="11">
      <t>コウカガク</t>
    </rPh>
    <phoneticPr fontId="3"/>
  </si>
  <si>
    <t>…プルダウン選択</t>
    <rPh sb="6" eb="8">
      <t>センタク</t>
    </rPh>
    <phoneticPr fontId="3"/>
  </si>
  <si>
    <t>日アセアン</t>
    <rPh sb="0" eb="1">
      <t>ニチ</t>
    </rPh>
    <phoneticPr fontId="3"/>
  </si>
  <si>
    <t>備考欄</t>
    <rPh sb="0" eb="2">
      <t>ビコウ</t>
    </rPh>
    <rPh sb="2" eb="3">
      <t>ラン</t>
    </rPh>
    <phoneticPr fontId="3"/>
  </si>
  <si>
    <t>←選択肢にない国は、EPA適用不可（EU加盟国は”EU”を選択）</t>
    <rPh sb="1" eb="4">
      <t>センタクシ</t>
    </rPh>
    <rPh sb="7" eb="8">
      <t>クニ</t>
    </rPh>
    <rPh sb="13" eb="15">
      <t>テキヨウ</t>
    </rPh>
    <rPh sb="15" eb="17">
      <t>フカ</t>
    </rPh>
    <rPh sb="20" eb="23">
      <t>カメイコク</t>
    </rPh>
    <rPh sb="29" eb="31">
      <t>センタク</t>
    </rPh>
    <phoneticPr fontId="3"/>
  </si>
  <si>
    <t>←輸入国において通関時に使用するHSコード（最新年次版）を記入</t>
    <rPh sb="1" eb="3">
      <t>ユニュウ</t>
    </rPh>
    <rPh sb="3" eb="4">
      <t>コク</t>
    </rPh>
    <rPh sb="8" eb="10">
      <t>ツウカン</t>
    </rPh>
    <rPh sb="10" eb="11">
      <t>ジ</t>
    </rPh>
    <rPh sb="12" eb="14">
      <t>シヨウ</t>
    </rPh>
    <rPh sb="22" eb="26">
      <t>サイシンネンジ</t>
    </rPh>
    <rPh sb="26" eb="27">
      <t>バン</t>
    </rPh>
    <rPh sb="29" eb="31">
      <t>キニュウ</t>
    </rPh>
    <phoneticPr fontId="3"/>
  </si>
  <si>
    <t>証明制度</t>
    <rPh sb="0" eb="2">
      <t>ショウメイ</t>
    </rPh>
    <rPh sb="2" eb="4">
      <t>セイド</t>
    </rPh>
    <phoneticPr fontId="3"/>
  </si>
  <si>
    <t>EPA税率*¹</t>
    <rPh sb="3" eb="5">
      <t>ゼイリツ</t>
    </rPh>
    <phoneticPr fontId="3"/>
  </si>
  <si>
    <t>　　　利用可能協定が複数ある場合でも、既に利用協定が決まっている場合には、必ずしもすべての税率を調査、入力する必要はありません。</t>
    <rPh sb="3" eb="7">
      <t>リヨウカノウ</t>
    </rPh>
    <rPh sb="7" eb="9">
      <t>キョウテイ</t>
    </rPh>
    <rPh sb="10" eb="12">
      <t>フクスウ</t>
    </rPh>
    <rPh sb="14" eb="16">
      <t>バアイ</t>
    </rPh>
    <rPh sb="19" eb="20">
      <t>スデ</t>
    </rPh>
    <rPh sb="21" eb="23">
      <t>リヨウ</t>
    </rPh>
    <rPh sb="23" eb="25">
      <t>キョウテイ</t>
    </rPh>
    <rPh sb="26" eb="27">
      <t>キ</t>
    </rPh>
    <rPh sb="32" eb="34">
      <t>バアイ</t>
    </rPh>
    <rPh sb="37" eb="38">
      <t>カナラ</t>
    </rPh>
    <rPh sb="45" eb="47">
      <t>ゼイリツ</t>
    </rPh>
    <rPh sb="48" eb="50">
      <t>チョウサ</t>
    </rPh>
    <rPh sb="51" eb="53">
      <t>ニュウリョク</t>
    </rPh>
    <rPh sb="55" eb="57">
      <t>ヒツヨウ</t>
    </rPh>
    <phoneticPr fontId="3"/>
  </si>
  <si>
    <t>*¹　利用可能協定の欄が”-”の場合は、利用できる協定がありませんのでEPA税率記入欄はグレーとなります。</t>
    <rPh sb="20" eb="22">
      <t>リヨウ</t>
    </rPh>
    <rPh sb="25" eb="27">
      <t>キョウテイ</t>
    </rPh>
    <rPh sb="42" eb="43">
      <t>ラン</t>
    </rPh>
    <phoneticPr fontId="3"/>
  </si>
  <si>
    <t>…入力箇所</t>
    <rPh sb="1" eb="3">
      <t>ニュウリョク</t>
    </rPh>
    <rPh sb="3" eb="5">
      <t>カショ</t>
    </rPh>
    <phoneticPr fontId="3"/>
  </si>
  <si>
    <t>※入力または選択をすると、セルの背景が白に変わります</t>
    <rPh sb="1" eb="3">
      <t>ニュウリョク</t>
    </rPh>
    <rPh sb="6" eb="8">
      <t>センタク</t>
    </rPh>
    <rPh sb="16" eb="18">
      <t>ハイケイ</t>
    </rPh>
    <rPh sb="19" eb="20">
      <t>シロ</t>
    </rPh>
    <rPh sb="21" eb="22">
      <t>カ</t>
    </rPh>
    <phoneticPr fontId="3"/>
  </si>
  <si>
    <t>EPAを利用しない場合の関税額</t>
    <rPh sb="4" eb="6">
      <t>リヨウ</t>
    </rPh>
    <rPh sb="9" eb="11">
      <t>バアイ</t>
    </rPh>
    <rPh sb="12" eb="14">
      <t>カンゼイ</t>
    </rPh>
    <rPh sb="14" eb="15">
      <t>ガク</t>
    </rPh>
    <phoneticPr fontId="3"/>
  </si>
  <si>
    <t>EPA適用時の関税額</t>
    <rPh sb="3" eb="5">
      <t>テキヨウ</t>
    </rPh>
    <rPh sb="5" eb="6">
      <t>ジ</t>
    </rPh>
    <rPh sb="7" eb="9">
      <t>カンゼイ</t>
    </rPh>
    <rPh sb="9" eb="10">
      <t>ガク</t>
    </rPh>
    <phoneticPr fontId="3"/>
  </si>
  <si>
    <t>通常の関税率（%）</t>
    <rPh sb="0" eb="2">
      <t>ツウジョウ</t>
    </rPh>
    <rPh sb="3" eb="5">
      <t>カンゼイ</t>
    </rPh>
    <rPh sb="5" eb="6">
      <t>リツ</t>
    </rPh>
    <phoneticPr fontId="3"/>
  </si>
  <si>
    <t>二国間協定*²</t>
    <rPh sb="0" eb="3">
      <t>ニコクカン</t>
    </rPh>
    <rPh sb="3" eb="5">
      <t>キョウテイ</t>
    </rPh>
    <phoneticPr fontId="3"/>
  </si>
  <si>
    <t>*²　日EU協定は、二国間協定の欄に表示されます。</t>
    <rPh sb="3" eb="4">
      <t>ニチ</t>
    </rPh>
    <rPh sb="6" eb="8">
      <t>キョウテイ</t>
    </rPh>
    <rPh sb="10" eb="13">
      <t>ニコクカン</t>
    </rPh>
    <rPh sb="13" eb="15">
      <t>キョウテイ</t>
    </rPh>
    <rPh sb="16" eb="17">
      <t>ラン</t>
    </rPh>
    <rPh sb="18" eb="20">
      <t>ヒョウジ</t>
    </rPh>
    <phoneticPr fontId="3"/>
  </si>
  <si>
    <t>RCEP*³</t>
    <phoneticPr fontId="3"/>
  </si>
  <si>
    <t>　　　複数協定利用の場合の比較を行いたい場合に、すべて入力してください。</t>
    <rPh sb="3" eb="5">
      <t>フクスウ</t>
    </rPh>
    <rPh sb="5" eb="7">
      <t>キョウテイ</t>
    </rPh>
    <rPh sb="7" eb="9">
      <t>リヨウ</t>
    </rPh>
    <rPh sb="10" eb="12">
      <t>バアイ</t>
    </rPh>
    <rPh sb="13" eb="15">
      <t>ヒカク</t>
    </rPh>
    <rPh sb="16" eb="17">
      <t>オコナ</t>
    </rPh>
    <rPh sb="20" eb="22">
      <t>バアイ</t>
    </rPh>
    <rPh sb="27" eb="29">
      <t>ニュウリョク</t>
    </rPh>
    <phoneticPr fontId="3"/>
  </si>
  <si>
    <t>未発効</t>
    <rPh sb="0" eb="3">
      <t>ミハッコウ</t>
    </rPh>
    <phoneticPr fontId="3"/>
  </si>
  <si>
    <t>RCEP　HS2022</t>
    <phoneticPr fontId="3"/>
  </si>
  <si>
    <t>輸入通関国</t>
    <rPh sb="0" eb="2">
      <t>ユニュウ</t>
    </rPh>
    <rPh sb="2" eb="4">
      <t>ツウカン</t>
    </rPh>
    <rPh sb="4" eb="5">
      <t>コク</t>
    </rPh>
    <phoneticPr fontId="3"/>
  </si>
  <si>
    <t>CPTPP(TPP11)　HS2012</t>
    <phoneticPr fontId="3"/>
  </si>
  <si>
    <t>輸入通関のHSコード</t>
    <rPh sb="0" eb="2">
      <t>ユニュウ</t>
    </rPh>
    <rPh sb="2" eb="4">
      <t>ツウカン</t>
    </rPh>
    <phoneticPr fontId="3"/>
  </si>
  <si>
    <t>日アセアン協定　HS2017*⁴</t>
    <rPh sb="0" eb="1">
      <t>ニチ</t>
    </rPh>
    <rPh sb="5" eb="7">
      <t>キョウテイ</t>
    </rPh>
    <phoneticPr fontId="2"/>
  </si>
  <si>
    <t>*⁴　日アセアン協定の協定年次は、2023年3月からHS2017に変更となりますが、それ以前にご利用の場合は、HS2002をお使いください。</t>
    <rPh sb="44" eb="46">
      <t>イゼン</t>
    </rPh>
    <rPh sb="48" eb="50">
      <t>リヨウ</t>
    </rPh>
    <rPh sb="51" eb="53">
      <t>バアイ</t>
    </rPh>
    <phoneticPr fontId="3"/>
  </si>
  <si>
    <t>インボイス価格</t>
    <rPh sb="5" eb="7">
      <t>カカク</t>
    </rPh>
    <phoneticPr fontId="3"/>
  </si>
  <si>
    <t>*³　RCEPにおいて、輸入国がオーストラリア、ニュージーランドの場合には、自己証明制度も利用可能です。（2023年2月現在）</t>
    <rPh sb="12" eb="14">
      <t>ユニュウ</t>
    </rPh>
    <rPh sb="14" eb="15">
      <t>コク</t>
    </rPh>
    <rPh sb="33" eb="35">
      <t>バアイ</t>
    </rPh>
    <rPh sb="57" eb="58">
      <t>ネン</t>
    </rPh>
    <rPh sb="59" eb="60">
      <t>ガツ</t>
    </rPh>
    <rPh sb="60" eb="6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</si>
</sst>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176" fontId="6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6" xfId="0" applyNumberFormat="1" applyFont="1" applyFill="1" applyBorder="1" applyAlignment="1" applyProtection="1">
      <alignment horizontal="left" vertical="center"/>
      <protection locked="0"/>
    </xf>
    <xf numFmtId="177" fontId="6" fillId="0" borderId="8" xfId="1" applyNumberFormat="1" applyFont="1" applyFill="1" applyBorder="1" applyAlignment="1" applyProtection="1">
      <alignment horizontal="left" vertical="center"/>
      <protection locked="0"/>
    </xf>
    <xf numFmtId="177" fontId="6" fillId="0" borderId="3" xfId="0" applyNumberFormat="1" applyFont="1" applyFill="1" applyBorder="1" applyAlignment="1" applyProtection="1">
      <alignment horizontal="center" vertical="center"/>
      <protection locked="0"/>
    </xf>
    <xf numFmtId="177" fontId="6" fillId="0" borderId="9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0" fontId="6" fillId="0" borderId="8" xfId="1" applyNumberFormat="1" applyFont="1" applyFill="1" applyBorder="1" applyAlignment="1" applyProtection="1">
      <alignment horizontal="left" vertical="center"/>
      <protection locked="0"/>
    </xf>
    <xf numFmtId="40" fontId="10" fillId="0" borderId="1" xfId="1" applyNumberFormat="1" applyFont="1" applyFill="1" applyBorder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B3D1-5CEB-4A7D-988B-809515FCACD2}">
  <sheetPr>
    <pageSetUpPr fitToPage="1"/>
  </sheetPr>
  <dimension ref="B1:I181"/>
  <sheetViews>
    <sheetView showGridLines="0" tabSelected="1" view="pageBreakPreview" zoomScale="85" zoomScaleNormal="85" zoomScaleSheetLayoutView="85" workbookViewId="0">
      <selection activeCell="K11" sqref="K11"/>
    </sheetView>
  </sheetViews>
  <sheetFormatPr defaultColWidth="9" defaultRowHeight="15"/>
  <cols>
    <col min="1" max="1" width="1.59765625" style="1" customWidth="1"/>
    <col min="2" max="2" width="3.69921875" style="2" customWidth="1"/>
    <col min="3" max="3" width="24" style="1" bestFit="1" customWidth="1"/>
    <col min="4" max="4" width="26.19921875" style="2" bestFit="1" customWidth="1"/>
    <col min="5" max="6" width="21.8984375" style="2" customWidth="1"/>
    <col min="7" max="7" width="26.19921875" style="2" bestFit="1" customWidth="1"/>
    <col min="8" max="8" width="3.69921875" style="1" customWidth="1"/>
    <col min="9" max="16384" width="9" style="1"/>
  </cols>
  <sheetData>
    <row r="1" spans="2:9" ht="19.5" customHeight="1"/>
    <row r="2" spans="2:9" ht="19.5" customHeight="1" thickBot="1">
      <c r="B2" s="3" t="s">
        <v>49</v>
      </c>
      <c r="C2" s="3"/>
    </row>
    <row r="3" spans="2:9" ht="19.5" customHeight="1" thickBot="1">
      <c r="F3" s="22"/>
      <c r="G3" s="6" t="s">
        <v>60</v>
      </c>
    </row>
    <row r="4" spans="2:9" ht="19.5" customHeight="1">
      <c r="C4" s="8" t="s">
        <v>0</v>
      </c>
      <c r="D4" s="27"/>
      <c r="F4" s="5"/>
      <c r="G4" s="6" t="s">
        <v>51</v>
      </c>
      <c r="I4" s="43"/>
    </row>
    <row r="5" spans="2:9" ht="19.5" customHeight="1">
      <c r="C5" s="8" t="s">
        <v>1</v>
      </c>
      <c r="D5" s="28"/>
      <c r="F5" s="25" t="s">
        <v>61</v>
      </c>
      <c r="G5" s="6"/>
      <c r="I5" s="43"/>
    </row>
    <row r="6" spans="2:9" ht="19.5" customHeight="1">
      <c r="C6" s="8" t="s">
        <v>2</v>
      </c>
      <c r="D6" s="28"/>
      <c r="I6" s="43"/>
    </row>
    <row r="7" spans="2:9" ht="19.5" customHeight="1">
      <c r="C7" s="8" t="s">
        <v>4</v>
      </c>
      <c r="D7" s="28"/>
    </row>
    <row r="8" spans="2:9" ht="19.5" customHeight="1">
      <c r="C8" s="8" t="s">
        <v>3</v>
      </c>
      <c r="D8" s="28"/>
    </row>
    <row r="9" spans="2:9" ht="19.5" customHeight="1" thickBot="1">
      <c r="C9" s="8" t="s">
        <v>76</v>
      </c>
      <c r="D9" s="35"/>
    </row>
    <row r="10" spans="2:9" ht="19.5" customHeight="1">
      <c r="C10" s="4"/>
      <c r="D10" s="7"/>
    </row>
    <row r="11" spans="2:9" ht="19.5" customHeight="1" thickBot="1">
      <c r="C11" s="8" t="s">
        <v>71</v>
      </c>
      <c r="D11" s="34"/>
      <c r="E11" s="6" t="s">
        <v>54</v>
      </c>
    </row>
    <row r="12" spans="2:9" ht="19.5" customHeight="1">
      <c r="C12" s="8" t="s">
        <v>73</v>
      </c>
      <c r="D12" s="29"/>
      <c r="E12" s="6" t="s">
        <v>55</v>
      </c>
    </row>
    <row r="13" spans="2:9" ht="19.5" customHeight="1" thickBot="1">
      <c r="C13" s="8" t="s">
        <v>64</v>
      </c>
      <c r="D13" s="30"/>
    </row>
    <row r="14" spans="2:9" s="13" customFormat="1" ht="19.5" customHeight="1">
      <c r="B14" s="14"/>
      <c r="C14" s="12"/>
      <c r="D14" s="11"/>
      <c r="E14" s="11"/>
      <c r="F14" s="11"/>
      <c r="G14" s="11"/>
    </row>
    <row r="15" spans="2:9" s="13" customFormat="1" ht="19.5" customHeight="1">
      <c r="B15" s="14"/>
      <c r="C15" s="12"/>
      <c r="D15" s="10" t="s">
        <v>65</v>
      </c>
      <c r="E15" s="10" t="s">
        <v>52</v>
      </c>
      <c r="F15" s="10" t="s">
        <v>47</v>
      </c>
      <c r="G15" s="10" t="s">
        <v>67</v>
      </c>
    </row>
    <row r="16" spans="2:9" ht="20.25" customHeight="1">
      <c r="C16" s="9" t="s">
        <v>48</v>
      </c>
      <c r="D16" s="23" t="str">
        <f>IF($D$11=選択肢一覧!$B$1,選択肢一覧!$C$1,IF(記入シート!$D$11=選択肢一覧!$B$2,選択肢一覧!$C$2,IF(記入シート!$D$11=選択肢一覧!$B$3,選択肢一覧!$C$3,IF($D$11=選択肢一覧!$B$4,選択肢一覧!$C$4,IF(記入シート!$D$11=選択肢一覧!$B$5,選択肢一覧!$C$5,IF(記入シート!$D$11=選択肢一覧!$B$6,選択肢一覧!$C$6,IF(記入シート!$D$11=選択肢一覧!$B$7,選択肢一覧!$C$7,IF($D$11=選択肢一覧!$B$9,選択肢一覧!$C$9,IF(記入シート!$D$11=選択肢一覧!$B$10,選択肢一覧!$C$10,IF(記入シート!$D$11=選択肢一覧!$B$11,選択肢一覧!$C$11,IF(記入シート!$D$11=選択肢一覧!$B$12,選択肢一覧!$C$12,IF(記入シート!$D$11=選択肢一覧!$B$13,選択肢一覧!$C$13,IF(記入シート!$D$11=選択肢一覧!$B$15,選択肢一覧!$C$15,IF(記入シート!$D$11=選択肢一覧!$B$16,選択肢一覧!$C$16,IF(記入シート!$D$11=選択肢一覧!$B$17,選択肢一覧!$C$17,IF(記入シート!$D$11=選択肢一覧!$B$18,選択肢一覧!$C$18,IF(記入シート!$D$11=選択肢一覧!$B$19,選択肢一覧!$C$19,IF(記入シート!$D$11=選択肢一覧!$B$20,選択肢一覧!$C$20,IF(記入シート!$D$11=選択肢一覧!$B$21,選択肢一覧!$C$21,IF(記入シート!$D$11=選択肢一覧!$B$22,選択肢一覧!$C$22,IF(記入シート!$D$11=選択肢一覧!$B$23,選択肢一覧!$C$23,IF(記入シート!$D$11=選択肢一覧!$B$24,選択肢一覧!$C$24,IF(記入シート!$D$11=選択肢一覧!$B$8,選択肢一覧!$C$8,IF(記入シート!$D$11=選択肢一覧!$B$14,選択肢一覧!$C$14,"-"))))))))))))))))))))))))</f>
        <v>-</v>
      </c>
      <c r="E16" s="38" t="str">
        <f>IF($D$11=選択肢一覧!$B$1,選択肢一覧!$D$1,IF(記入シート!$D$11=選択肢一覧!$B$2,選択肢一覧!$D$2,IF(記入シート!$D$11=選択肢一覧!$B$3,選択肢一覧!$D$3,IF($D$11=選択肢一覧!$B$4,選択肢一覧!$D$4,IF(記入シート!$D$11=選択肢一覧!$B$5,選択肢一覧!$D$5,IF(記入シート!$D$11=選択肢一覧!$B$6,選択肢一覧!$D$6,IF(記入シート!$D$11=選択肢一覧!$B$7,選択肢一覧!$D$7,IF($D$11=選択肢一覧!$B$9,選択肢一覧!$D$9,IF(記入シート!$D$11=選択肢一覧!$B$10,選択肢一覧!$D$10,IF(記入シート!$D$11=選択肢一覧!$B$11,選択肢一覧!$D$11,IF(記入シート!$D$11=選択肢一覧!$B$12,選択肢一覧!$D$12,IF(記入シート!$D$11=選択肢一覧!$B$13,選択肢一覧!$D$13,IF(記入シート!$D$11=選択肢一覧!$B$15,選択肢一覧!$D$15,IF(記入シート!$D$11=選択肢一覧!$B$16,選択肢一覧!$D$16,IF(記入シート!$D$11=選択肢一覧!$B$17,選択肢一覧!$D$17,IF(記入シート!$D$11=選択肢一覧!$B$18,選択肢一覧!$D$18,IF(記入シート!$D$11=選択肢一覧!$B$19,選択肢一覧!$D$19,IF(記入シート!$D$11=選択肢一覧!$B$20,選択肢一覧!$D$20,IF(記入シート!$D$11=選択肢一覧!$B$21,選択肢一覧!$D$21,IF(記入シート!$D$11=選択肢一覧!$B$22,選択肢一覧!$D$22,IF(記入シート!$D$11=選択肢一覧!$B$23,選択肢一覧!$D$23,IF(記入シート!$D$11=選択肢一覧!$B$24,選択肢一覧!$D$24,IF(記入シート!$D$11=選択肢一覧!$B$8,選択肢一覧!$D$8,IF(記入シート!$D$11=選択肢一覧!$B$14,選択肢一覧!$D$14,"-"))))))))))))))))))))))))</f>
        <v>-</v>
      </c>
      <c r="F16" s="23" t="str">
        <f>IF($D$11=選択肢一覧!$B$1,選択肢一覧!$E$1,IF(記入シート!$D$11=選択肢一覧!$B$2,選択肢一覧!$E$2,IF(記入シート!$D$11=選択肢一覧!$B$3,選択肢一覧!$E$3,IF($D$11=選択肢一覧!$B$4,選択肢一覧!$E$4,IF(記入シート!$D$11=選択肢一覧!$B$5,選択肢一覧!$E$5,IF(記入シート!$D$11=選択肢一覧!$B$6,選択肢一覧!$E$6,IF(記入シート!$D$11=選択肢一覧!$B$7,選択肢一覧!$E$7,IF($D$11=選択肢一覧!$B$9,選択肢一覧!$E$9,IF(記入シート!$D$11=選択肢一覧!$B$10,選択肢一覧!$E$10,IF(記入シート!$D$11=選択肢一覧!$B$11,選択肢一覧!$E$11,IF(記入シート!$D$11=選択肢一覧!$B$12,選択肢一覧!$E$12,IF(記入シート!$D$11=選択肢一覧!$B$13,選択肢一覧!$E$13,IF(記入シート!$D$11=選択肢一覧!$B$15,選択肢一覧!$E$15,IF(記入シート!$D$11=選択肢一覧!$B$16,選択肢一覧!$E$16,IF(記入シート!$D$11=選択肢一覧!$B$17,選択肢一覧!$E$17,IF(記入シート!$D$11=選択肢一覧!$B$18,選択肢一覧!$E$18,IF(記入シート!$D$11=選択肢一覧!$B$19,選択肢一覧!$E$19,IF(記入シート!$D$11=選択肢一覧!$B$20,選択肢一覧!$E$20,IF(記入シート!$D$11=選択肢一覧!$B$21,選択肢一覧!$E$21,IF(記入シート!$D$11=選択肢一覧!$B$22,選択肢一覧!$E$22,IF(記入シート!$D$11=選択肢一覧!$B$23,選択肢一覧!$E$23,IF(記入シート!$D$11=選択肢一覧!$B$24,選択肢一覧!$E$24,IF(記入シート!$D$11=選択肢一覧!$B$8,選択肢一覧!$E$8,IF(記入シート!$D$11=選択肢一覧!$B$14,選択肢一覧!$E$14,"-"))))))))))))))))))))))))</f>
        <v>-</v>
      </c>
      <c r="G16" s="23" t="str">
        <f>IF($D$11=選択肢一覧!$B$1,選択肢一覧!$F$1,IF(記入シート!$D$11=選択肢一覧!$B$2,選択肢一覧!$F$2,IF(記入シート!$D$11=選択肢一覧!$B$3,選択肢一覧!$F$3,IF($D$11=選択肢一覧!$B$4,選択肢一覧!$F$4,IF(記入シート!$D$11=選択肢一覧!$B$5,選択肢一覧!$F$5,IF(記入シート!$D$11=選択肢一覧!$B$6,選択肢一覧!$F$6,IF(記入シート!$D$11=選択肢一覧!$B$7,選択肢一覧!$F$7,IF($D$11=選択肢一覧!$B$9,選択肢一覧!$F$9,IF(記入シート!$D$11=選択肢一覧!$B$10,選択肢一覧!$F$10,IF(記入シート!$D$11=選択肢一覧!$B$11,選択肢一覧!$F$11,IF(記入シート!$D$11=選択肢一覧!$B$12,選択肢一覧!$F$12,IF(記入シート!$D$11=選択肢一覧!$B$13,選択肢一覧!$F$13,IF(記入シート!$D$11=選択肢一覧!$B$15,選択肢一覧!$F$15,IF(記入シート!$D$11=選択肢一覧!$B$16,選択肢一覧!$F$16,IF(記入シート!$D$11=選択肢一覧!$B$17,選択肢一覧!$F$17,IF(記入シート!$D$11=選択肢一覧!$B$18,選択肢一覧!$F$18,IF(記入シート!$D$11=選択肢一覧!$B$19,選択肢一覧!$F$19,IF(記入シート!$D$11=選択肢一覧!$B$20,選択肢一覧!$F$20,IF(記入シート!$D$11=選択肢一覧!$B$21,選択肢一覧!$F$21,IF(記入シート!$D$11=選択肢一覧!$B$22,選択肢一覧!$F$22,IF(記入シート!$D$11=選択肢一覧!$B$23,選択肢一覧!$F$23,IF(記入シート!$D$11=選択肢一覧!$B$24,選択肢一覧!$F$24,IF(記入シート!$D$11=選択肢一覧!$B$8,選択肢一覧!$F$8,IF(記入シート!$D$11=選択肢一覧!$B$14,選択肢一覧!$F$14,"-"))))))))))))))))))))))))</f>
        <v>-</v>
      </c>
    </row>
    <row r="17" spans="2:8" ht="19.5" customHeight="1" thickBot="1">
      <c r="C17" s="9" t="s">
        <v>56</v>
      </c>
      <c r="D17" s="24" t="str">
        <f>IF(D16=選択肢一覧!C1,"自己証明制度",IF(記入シート!D16=選択肢一覧!C2,"自己証明制度",IF(D16=選択肢一覧!C3,"自己証明制度",IF(記入シート!D16=選択肢一覧!C6,"第三者証明制度or自己証明制度",IF(記入シート!D16="-","-","第三者証明制度")))))</f>
        <v>-</v>
      </c>
      <c r="E17" s="24" t="str">
        <f>IF(E16="-","-","第三者証明制度")</f>
        <v>-</v>
      </c>
      <c r="F17" s="24" t="str">
        <f>IF(F16="-","-","自己証明制度")</f>
        <v>-</v>
      </c>
      <c r="G17" s="24" t="str">
        <f>IF(G16="-","-","第三者証明制度*³")</f>
        <v>-</v>
      </c>
    </row>
    <row r="18" spans="2:8" ht="19.5" customHeight="1" thickBot="1">
      <c r="C18" s="21" t="s">
        <v>57</v>
      </c>
      <c r="D18" s="31"/>
      <c r="E18" s="32"/>
      <c r="F18" s="32"/>
      <c r="G18" s="33"/>
      <c r="H18" s="6"/>
    </row>
    <row r="19" spans="2:8" s="20" customFormat="1" ht="19.5" customHeight="1">
      <c r="B19" s="18"/>
      <c r="C19" s="12"/>
      <c r="D19" s="17"/>
      <c r="E19" s="17"/>
      <c r="F19" s="17"/>
      <c r="G19" s="17"/>
      <c r="H19" s="19"/>
    </row>
    <row r="20" spans="2:8" s="13" customFormat="1" ht="19.5" customHeight="1">
      <c r="B20" s="14"/>
      <c r="C20" s="26" t="s">
        <v>62</v>
      </c>
      <c r="D20" s="36" t="str">
        <f>IF(D16="-","-",($D$9*$D$13))</f>
        <v>-</v>
      </c>
      <c r="E20" s="36" t="str">
        <f>IF(E16="-","-",($D$9*$D$13))</f>
        <v>-</v>
      </c>
      <c r="F20" s="36" t="str">
        <f>IF(F16="-","-",($D$9*$D$13))</f>
        <v>-</v>
      </c>
      <c r="G20" s="36" t="str">
        <f>IF(G16="-","-",($D$9*$D$13))</f>
        <v>-</v>
      </c>
    </row>
    <row r="21" spans="2:8" s="13" customFormat="1" ht="19.5" customHeight="1">
      <c r="B21" s="14"/>
      <c r="C21" s="26" t="s">
        <v>63</v>
      </c>
      <c r="D21" s="36" t="str">
        <f>IF(D16="-","-",($D$9*D18))</f>
        <v>-</v>
      </c>
      <c r="E21" s="36" t="str">
        <f>IF(E16="-","-",($D$9*E18))</f>
        <v>-</v>
      </c>
      <c r="F21" s="36" t="str">
        <f>IF(F16="-","-",($D$9*F18))</f>
        <v>-</v>
      </c>
      <c r="G21" s="36" t="str">
        <f>IF(G16="-","-",($D$9*G18))</f>
        <v>-</v>
      </c>
    </row>
    <row r="22" spans="2:8" s="13" customFormat="1" ht="19.5" customHeight="1">
      <c r="B22" s="14"/>
      <c r="C22" s="16" t="s">
        <v>50</v>
      </c>
      <c r="D22" s="37" t="str">
        <f>IF(D16="-","-",(D20-D21))</f>
        <v>-</v>
      </c>
      <c r="E22" s="37" t="str">
        <f>IF(E16="-","-",(E20-E21))</f>
        <v>-</v>
      </c>
      <c r="F22" s="37" t="str">
        <f>IF(F16="-","-",(F20-F21))</f>
        <v>-</v>
      </c>
      <c r="G22" s="37" t="str">
        <f>IF(G16="-","-",(G20-G21))</f>
        <v>-</v>
      </c>
    </row>
    <row r="23" spans="2:8" s="13" customFormat="1" ht="19.5" customHeight="1">
      <c r="B23" s="14"/>
      <c r="C23" s="15"/>
      <c r="D23" s="11"/>
      <c r="E23" s="11"/>
      <c r="F23" s="11"/>
      <c r="G23" s="11"/>
    </row>
    <row r="24" spans="2:8" s="13" customFormat="1" ht="16.5" customHeight="1">
      <c r="B24" s="14"/>
      <c r="C24" s="12" t="s">
        <v>59</v>
      </c>
      <c r="D24" s="11"/>
      <c r="E24" s="11"/>
      <c r="F24" s="11"/>
      <c r="G24" s="11"/>
    </row>
    <row r="25" spans="2:8" s="13" customFormat="1" ht="16.5" customHeight="1">
      <c r="B25" s="14"/>
      <c r="C25" s="12" t="s">
        <v>58</v>
      </c>
      <c r="D25" s="11"/>
      <c r="E25" s="11"/>
      <c r="F25" s="11"/>
      <c r="G25" s="11"/>
    </row>
    <row r="26" spans="2:8" s="13" customFormat="1" ht="16.5" customHeight="1">
      <c r="B26" s="14"/>
      <c r="C26" s="12" t="s">
        <v>68</v>
      </c>
      <c r="D26" s="11"/>
      <c r="E26" s="11"/>
      <c r="F26" s="11"/>
      <c r="G26" s="11"/>
    </row>
    <row r="27" spans="2:8" s="13" customFormat="1" ht="16.5" customHeight="1">
      <c r="B27" s="14"/>
      <c r="C27" s="12" t="s">
        <v>66</v>
      </c>
      <c r="D27" s="11"/>
      <c r="E27" s="11"/>
      <c r="F27" s="11"/>
      <c r="G27" s="11"/>
    </row>
    <row r="28" spans="2:8" s="13" customFormat="1" ht="16.5" customHeight="1">
      <c r="B28" s="14"/>
      <c r="C28" s="12" t="s">
        <v>77</v>
      </c>
      <c r="D28" s="11"/>
      <c r="E28" s="11"/>
      <c r="F28" s="11"/>
      <c r="G28" s="11"/>
    </row>
    <row r="29" spans="2:8" s="13" customFormat="1" ht="16.5" customHeight="1">
      <c r="B29" s="14"/>
      <c r="C29" s="12" t="s">
        <v>75</v>
      </c>
      <c r="D29" s="11"/>
      <c r="E29" s="11"/>
      <c r="F29" s="11"/>
      <c r="G29" s="11"/>
    </row>
    <row r="30" spans="2:8" s="4" customFormat="1" ht="19.5" customHeight="1">
      <c r="B30" s="7"/>
      <c r="C30" s="44"/>
      <c r="D30" s="7"/>
      <c r="E30" s="7"/>
      <c r="F30" s="7"/>
      <c r="G30" s="7"/>
    </row>
    <row r="31" spans="2:8" s="4" customFormat="1" ht="19.5" customHeight="1" thickBot="1">
      <c r="B31" s="4" t="s">
        <v>53</v>
      </c>
      <c r="G31" s="7"/>
    </row>
    <row r="32" spans="2:8" s="4" customFormat="1" ht="19.5" customHeight="1">
      <c r="B32" s="45"/>
      <c r="C32" s="46"/>
      <c r="D32" s="46"/>
      <c r="E32" s="46"/>
      <c r="F32" s="47"/>
      <c r="G32" s="7"/>
    </row>
    <row r="33" spans="2:7" s="4" customFormat="1" ht="19.5" customHeight="1">
      <c r="B33" s="48"/>
      <c r="C33" s="49"/>
      <c r="D33" s="49"/>
      <c r="E33" s="49"/>
      <c r="F33" s="50"/>
      <c r="G33" s="7"/>
    </row>
    <row r="34" spans="2:7" s="4" customFormat="1" ht="19.5" customHeight="1">
      <c r="B34" s="48"/>
      <c r="C34" s="49"/>
      <c r="D34" s="49"/>
      <c r="E34" s="49"/>
      <c r="F34" s="50"/>
      <c r="G34" s="7"/>
    </row>
    <row r="35" spans="2:7" s="4" customFormat="1" ht="19.5" customHeight="1">
      <c r="B35" s="48"/>
      <c r="C35" s="49"/>
      <c r="D35" s="49"/>
      <c r="E35" s="49"/>
      <c r="F35" s="50"/>
      <c r="G35" s="7"/>
    </row>
    <row r="36" spans="2:7" s="4" customFormat="1" ht="19.5" customHeight="1">
      <c r="B36" s="48"/>
      <c r="C36" s="49"/>
      <c r="D36" s="49"/>
      <c r="E36" s="49"/>
      <c r="F36" s="50"/>
      <c r="G36" s="7"/>
    </row>
    <row r="37" spans="2:7" s="4" customFormat="1" ht="19.5" customHeight="1" thickBot="1">
      <c r="B37" s="51"/>
      <c r="C37" s="52"/>
      <c r="D37" s="52"/>
      <c r="E37" s="52"/>
      <c r="F37" s="53"/>
      <c r="G37" s="7"/>
    </row>
    <row r="38" spans="2:7" ht="19.5" customHeight="1"/>
    <row r="39" spans="2:7" ht="19.5" customHeight="1"/>
    <row r="40" spans="2:7" ht="19.5" customHeight="1"/>
    <row r="41" spans="2:7" ht="19.5" customHeight="1"/>
    <row r="42" spans="2:7" ht="19.5" customHeight="1"/>
    <row r="43" spans="2:7" ht="19.5" customHeight="1"/>
    <row r="44" spans="2:7" ht="19.5" customHeight="1"/>
    <row r="45" spans="2:7" ht="19.5" customHeight="1"/>
    <row r="46" spans="2:7" ht="19.5" customHeight="1"/>
    <row r="47" spans="2:7" ht="19.5" customHeight="1"/>
    <row r="48" spans="2: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</sheetData>
  <sheetProtection algorithmName="SHA-512" hashValue="ENnAkNwcX+p9n5fDxHvW3nIYB6zsmDuaYak385urOlats3bJ4Z+1/PRkzKdkNqbsD6MneFCNSBmZBFdphIFjPQ==" saltValue="9yAYKvBTNuMYdmuto8iakw==" spinCount="100000" sheet="1"/>
  <mergeCells count="1">
    <mergeCell ref="B32:F37"/>
  </mergeCells>
  <phoneticPr fontId="3"/>
  <conditionalFormatting sqref="D4:D9">
    <cfRule type="expression" dxfId="13" priority="18">
      <formula>D4=""</formula>
    </cfRule>
  </conditionalFormatting>
  <conditionalFormatting sqref="D12">
    <cfRule type="expression" dxfId="12" priority="17">
      <formula>D12=""</formula>
    </cfRule>
  </conditionalFormatting>
  <conditionalFormatting sqref="D13">
    <cfRule type="expression" dxfId="11" priority="16">
      <formula>D13=""</formula>
    </cfRule>
  </conditionalFormatting>
  <conditionalFormatting sqref="D18:G18">
    <cfRule type="expression" dxfId="10" priority="2">
      <formula>D16="未発効"</formula>
    </cfRule>
    <cfRule type="expression" dxfId="9" priority="14">
      <formula>D16="-"</formula>
    </cfRule>
    <cfRule type="expression" dxfId="8" priority="15">
      <formula>D18=""</formula>
    </cfRule>
  </conditionalFormatting>
  <conditionalFormatting sqref="D16:G17">
    <cfRule type="expression" dxfId="7" priority="13">
      <formula>D16="-"</formula>
    </cfRule>
  </conditionalFormatting>
  <conditionalFormatting sqref="D22:G22">
    <cfRule type="expression" dxfId="6" priority="12">
      <formula>D22="-"</formula>
    </cfRule>
  </conditionalFormatting>
  <conditionalFormatting sqref="D11">
    <cfRule type="expression" dxfId="5" priority="11">
      <formula>D11=""</formula>
    </cfRule>
  </conditionalFormatting>
  <conditionalFormatting sqref="D20:G20">
    <cfRule type="expression" dxfId="4" priority="7">
      <formula>D20="-"</formula>
    </cfRule>
  </conditionalFormatting>
  <conditionalFormatting sqref="D21:G21">
    <cfRule type="expression" dxfId="3" priority="6">
      <formula>D21="-"</formula>
    </cfRule>
  </conditionalFormatting>
  <conditionalFormatting sqref="D16:G16">
    <cfRule type="expression" dxfId="2" priority="4">
      <formula>D16="未発効"</formula>
    </cfRule>
  </conditionalFormatting>
  <conditionalFormatting sqref="D17:G18">
    <cfRule type="expression" dxfId="1" priority="3">
      <formula>D16="未発効"</formula>
    </cfRule>
  </conditionalFormatting>
  <conditionalFormatting sqref="D20:G22">
    <cfRule type="expression" dxfId="0" priority="1">
      <formula>D$16="未発効"</formula>
    </cfRule>
  </conditionalFormatting>
  <pageMargins left="0.51181102362204722" right="0.70866141732283472" top="0.55118110236220474" bottom="0.55118110236220474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44B2A4-6566-4048-B087-41CA324B9B4A}">
          <x14:formula1>
            <xm:f>選択肢一覧!$B:$B</xm:f>
          </x14:formula1>
          <xm:sqref>D11 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2D57-6ED6-4EA1-84DC-929120AE45FA}">
  <dimension ref="B1:F24"/>
  <sheetViews>
    <sheetView showGridLines="0" zoomScale="85" zoomScaleNormal="85" workbookViewId="0">
      <selection activeCell="I22" sqref="I22"/>
    </sheetView>
  </sheetViews>
  <sheetFormatPr defaultColWidth="9" defaultRowHeight="17.399999999999999"/>
  <cols>
    <col min="1" max="1" width="3.59765625" style="41" customWidth="1"/>
    <col min="2" max="2" width="17.19921875" style="41" bestFit="1" customWidth="1"/>
    <col min="3" max="3" width="30.59765625" style="41" bestFit="1" customWidth="1"/>
    <col min="4" max="4" width="33.59765625" style="41" bestFit="1" customWidth="1"/>
    <col min="5" max="5" width="27.8984375" style="41" bestFit="1" customWidth="1"/>
    <col min="6" max="6" width="15.19921875" style="41" bestFit="1" customWidth="1"/>
    <col min="7" max="16384" width="9" style="41"/>
  </cols>
  <sheetData>
    <row r="1" spans="2:6">
      <c r="B1" s="39" t="s">
        <v>41</v>
      </c>
      <c r="C1" s="40" t="s">
        <v>18</v>
      </c>
      <c r="D1" s="40" t="s">
        <v>46</v>
      </c>
      <c r="E1" s="40" t="s">
        <v>46</v>
      </c>
      <c r="F1" s="40" t="s">
        <v>46</v>
      </c>
    </row>
    <row r="2" spans="2:6">
      <c r="B2" s="39" t="s">
        <v>40</v>
      </c>
      <c r="C2" s="40" t="s">
        <v>19</v>
      </c>
      <c r="D2" s="40" t="s">
        <v>46</v>
      </c>
      <c r="E2" s="40" t="s">
        <v>46</v>
      </c>
      <c r="F2" s="40" t="s">
        <v>46</v>
      </c>
    </row>
    <row r="3" spans="2:6">
      <c r="B3" s="39" t="s">
        <v>43</v>
      </c>
      <c r="C3" s="40" t="s">
        <v>20</v>
      </c>
      <c r="D3" s="40" t="s">
        <v>46</v>
      </c>
      <c r="E3" s="40" t="s">
        <v>46</v>
      </c>
      <c r="F3" s="40" t="s">
        <v>46</v>
      </c>
    </row>
    <row r="4" spans="2:6">
      <c r="B4" s="39" t="s">
        <v>32</v>
      </c>
      <c r="C4" s="40" t="s">
        <v>14</v>
      </c>
      <c r="D4" s="40" t="s">
        <v>46</v>
      </c>
      <c r="E4" s="40" t="s">
        <v>46</v>
      </c>
      <c r="F4" s="40" t="s">
        <v>46</v>
      </c>
    </row>
    <row r="5" spans="2:6">
      <c r="B5" s="39" t="s">
        <v>31</v>
      </c>
      <c r="C5" s="40" t="s">
        <v>9</v>
      </c>
      <c r="D5" s="42" t="s">
        <v>74</v>
      </c>
      <c r="E5" s="40" t="s">
        <v>46</v>
      </c>
      <c r="F5" s="40" t="s">
        <v>70</v>
      </c>
    </row>
    <row r="6" spans="2:6">
      <c r="B6" s="39" t="s">
        <v>34</v>
      </c>
      <c r="C6" s="40" t="s">
        <v>16</v>
      </c>
      <c r="D6" s="40" t="s">
        <v>46</v>
      </c>
      <c r="E6" s="40" t="s">
        <v>72</v>
      </c>
      <c r="F6" s="40" t="s">
        <v>70</v>
      </c>
    </row>
    <row r="7" spans="2:6">
      <c r="B7" s="39" t="s">
        <v>39</v>
      </c>
      <c r="C7" s="40" t="s">
        <v>46</v>
      </c>
      <c r="D7" s="40" t="s">
        <v>46</v>
      </c>
      <c r="E7" s="40" t="s">
        <v>72</v>
      </c>
      <c r="F7" s="40" t="s">
        <v>46</v>
      </c>
    </row>
    <row r="8" spans="2:6">
      <c r="B8" s="39" t="s">
        <v>45</v>
      </c>
      <c r="C8" s="40" t="s">
        <v>46</v>
      </c>
      <c r="D8" s="40" t="s">
        <v>46</v>
      </c>
      <c r="E8" s="40" t="s">
        <v>46</v>
      </c>
      <c r="F8" s="40" t="s">
        <v>70</v>
      </c>
    </row>
    <row r="9" spans="2:6">
      <c r="B9" s="39" t="s">
        <v>30</v>
      </c>
      <c r="C9" s="40" t="s">
        <v>46</v>
      </c>
      <c r="D9" s="42" t="s">
        <v>74</v>
      </c>
      <c r="E9" s="40" t="s">
        <v>46</v>
      </c>
      <c r="F9" s="40" t="s">
        <v>70</v>
      </c>
    </row>
    <row r="10" spans="2:6">
      <c r="B10" s="39" t="s">
        <v>27</v>
      </c>
      <c r="C10" s="40" t="s">
        <v>21</v>
      </c>
      <c r="D10" s="42" t="s">
        <v>74</v>
      </c>
      <c r="E10" s="40" t="s">
        <v>72</v>
      </c>
      <c r="F10" s="40" t="s">
        <v>70</v>
      </c>
    </row>
    <row r="11" spans="2:6">
      <c r="B11" s="39" t="s">
        <v>42</v>
      </c>
      <c r="C11" s="40" t="s">
        <v>13</v>
      </c>
      <c r="D11" s="40" t="s">
        <v>46</v>
      </c>
      <c r="E11" s="40" t="s">
        <v>46</v>
      </c>
      <c r="F11" s="40" t="s">
        <v>46</v>
      </c>
    </row>
    <row r="12" spans="2:6">
      <c r="B12" s="39" t="s">
        <v>23</v>
      </c>
      <c r="C12" s="40" t="s">
        <v>8</v>
      </c>
      <c r="D12" s="42" t="s">
        <v>74</v>
      </c>
      <c r="E12" s="40" t="s">
        <v>46</v>
      </c>
      <c r="F12" s="40" t="s">
        <v>70</v>
      </c>
    </row>
    <row r="13" spans="2:6">
      <c r="B13" s="39" t="s">
        <v>38</v>
      </c>
      <c r="C13" s="40" t="s">
        <v>7</v>
      </c>
      <c r="D13" s="40" t="s">
        <v>46</v>
      </c>
      <c r="E13" s="40" t="s">
        <v>72</v>
      </c>
      <c r="F13" s="40" t="s">
        <v>46</v>
      </c>
    </row>
    <row r="14" spans="2:6">
      <c r="B14" s="39" t="s">
        <v>44</v>
      </c>
      <c r="C14" s="40" t="s">
        <v>46</v>
      </c>
      <c r="D14" s="40" t="s">
        <v>46</v>
      </c>
      <c r="E14" s="40" t="s">
        <v>46</v>
      </c>
      <c r="F14" s="40" t="s">
        <v>70</v>
      </c>
    </row>
    <row r="15" spans="2:6">
      <c r="B15" s="39" t="s">
        <v>35</v>
      </c>
      <c r="C15" s="40" t="s">
        <v>46</v>
      </c>
      <c r="D15" s="40" t="s">
        <v>46</v>
      </c>
      <c r="E15" s="40" t="s">
        <v>72</v>
      </c>
      <c r="F15" s="40" t="s">
        <v>70</v>
      </c>
    </row>
    <row r="16" spans="2:6">
      <c r="B16" s="39" t="s">
        <v>24</v>
      </c>
      <c r="C16" s="40" t="s">
        <v>11</v>
      </c>
      <c r="D16" s="42" t="s">
        <v>74</v>
      </c>
      <c r="E16" s="40" t="s">
        <v>46</v>
      </c>
      <c r="F16" s="40" t="s">
        <v>69</v>
      </c>
    </row>
    <row r="17" spans="2:6">
      <c r="B17" s="39" t="s">
        <v>26</v>
      </c>
      <c r="C17" s="40" t="s">
        <v>10</v>
      </c>
      <c r="D17" s="42" t="s">
        <v>74</v>
      </c>
      <c r="E17" s="40" t="s">
        <v>69</v>
      </c>
      <c r="F17" s="40" t="s">
        <v>70</v>
      </c>
    </row>
    <row r="18" spans="2:6">
      <c r="B18" s="39" t="s">
        <v>25</v>
      </c>
      <c r="C18" s="40" t="s">
        <v>12</v>
      </c>
      <c r="D18" s="42" t="s">
        <v>74</v>
      </c>
      <c r="E18" s="40" t="s">
        <v>72</v>
      </c>
      <c r="F18" s="40" t="s">
        <v>70</v>
      </c>
    </row>
    <row r="19" spans="2:6">
      <c r="B19" s="39" t="s">
        <v>36</v>
      </c>
      <c r="C19" s="40" t="s">
        <v>15</v>
      </c>
      <c r="D19" s="40" t="s">
        <v>46</v>
      </c>
      <c r="E19" s="40" t="s">
        <v>72</v>
      </c>
      <c r="F19" s="40" t="s">
        <v>46</v>
      </c>
    </row>
    <row r="20" spans="2:6">
      <c r="B20" s="39" t="s">
        <v>22</v>
      </c>
      <c r="C20" s="40" t="s">
        <v>6</v>
      </c>
      <c r="D20" s="42" t="s">
        <v>74</v>
      </c>
      <c r="E20" s="40" t="s">
        <v>72</v>
      </c>
      <c r="F20" s="40" t="s">
        <v>70</v>
      </c>
    </row>
    <row r="21" spans="2:6">
      <c r="B21" s="39" t="s">
        <v>28</v>
      </c>
      <c r="C21" s="40" t="s">
        <v>46</v>
      </c>
      <c r="D21" s="42" t="s">
        <v>74</v>
      </c>
      <c r="E21" s="40" t="s">
        <v>46</v>
      </c>
      <c r="F21" s="40" t="s">
        <v>69</v>
      </c>
    </row>
    <row r="22" spans="2:6">
      <c r="B22" s="39" t="s">
        <v>37</v>
      </c>
      <c r="C22" s="40" t="s">
        <v>5</v>
      </c>
      <c r="D22" s="40" t="s">
        <v>46</v>
      </c>
      <c r="E22" s="40" t="s">
        <v>72</v>
      </c>
      <c r="F22" s="40" t="s">
        <v>46</v>
      </c>
    </row>
    <row r="23" spans="2:6">
      <c r="B23" s="39" t="s">
        <v>33</v>
      </c>
      <c r="C23" s="40" t="s">
        <v>17</v>
      </c>
      <c r="D23" s="40" t="s">
        <v>46</v>
      </c>
      <c r="E23" s="40" t="s">
        <v>46</v>
      </c>
      <c r="F23" s="40" t="s">
        <v>46</v>
      </c>
    </row>
    <row r="24" spans="2:6">
      <c r="B24" s="39" t="s">
        <v>29</v>
      </c>
      <c r="C24" s="40" t="s">
        <v>46</v>
      </c>
      <c r="D24" s="42" t="s">
        <v>74</v>
      </c>
      <c r="E24" s="40" t="s">
        <v>46</v>
      </c>
      <c r="F24" s="40" t="s">
        <v>70</v>
      </c>
    </row>
  </sheetData>
  <sheetProtection algorithmName="SHA-512" hashValue="r9sDNBNOjwmqGFPTrDSS/Uq5BA6zkAoIAIcFsXwYJFbfuAjkVvBv8iLDb2W6UEOg2bCyFBYgOfUnCXfx9gykZA==" saltValue="inOMwPs57sGKbydJYYUXbQ==" spinCount="100000" sheet="1"/>
  <sortState xmlns:xlrd2="http://schemas.microsoft.com/office/spreadsheetml/2017/richdata2" ref="B1:F24">
    <sortCondition ref="B1:B24"/>
  </sortState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D22AA9A72E2744B11B0F645647F6FF" ma:contentTypeVersion="4" ma:contentTypeDescription="新しいドキュメントを作成します。" ma:contentTypeScope="" ma:versionID="77779ea84609c55ee2fbbefa6a778195">
  <xsd:schema xmlns:xsd="http://www.w3.org/2001/XMLSchema" xmlns:xs="http://www.w3.org/2001/XMLSchema" xmlns:p="http://schemas.microsoft.com/office/2006/metadata/properties" xmlns:ns2="9f638e9b-eb03-4536-8e11-24e8aa47d23b" xmlns:ns3="30b50e4e-c1a7-4cc4-8bb0-f35ccba1b201" targetNamespace="http://schemas.microsoft.com/office/2006/metadata/properties" ma:root="true" ma:fieldsID="60618208f5586c8ffdd7944db5f8ae46" ns2:_="" ns3:_="">
    <xsd:import namespace="9f638e9b-eb03-4536-8e11-24e8aa47d23b"/>
    <xsd:import namespace="30b50e4e-c1a7-4cc4-8bb0-f35ccba1b2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38e9b-eb03-4536-8e11-24e8aa47d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50e4e-c1a7-4cc4-8bb0-f35ccba1b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BE5981-1507-4D4A-BCAA-16468A7EE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C5E0BD-4123-4A22-88EF-F449E957E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38e9b-eb03-4536-8e11-24e8aa47d23b"/>
    <ds:schemaRef ds:uri="30b50e4e-c1a7-4cc4-8bb0-f35ccba1b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ADEE2B-8DAD-49A8-95FE-32A05072DA86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30b50e4e-c1a7-4cc4-8bb0-f35ccba1b201"/>
    <ds:schemaRef ds:uri="9f638e9b-eb03-4536-8e11-24e8aa47d23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記入シート</vt:lpstr>
      <vt:lpstr>選択肢一覧</vt:lpstr>
      <vt:lpstr>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恵理子</dc:creator>
  <cp:lastModifiedBy>今村恵理子</cp:lastModifiedBy>
  <cp:lastPrinted>2022-11-28T07:01:44Z</cp:lastPrinted>
  <dcterms:created xsi:type="dcterms:W3CDTF">2015-06-05T18:19:34Z</dcterms:created>
  <dcterms:modified xsi:type="dcterms:W3CDTF">2023-02-06T00:56:18Z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0x01010045D22AA9A72E2744B11B0F645647F6FF</vt:lpwstr>
  </property>
</Properties>
</file>